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A4E5249C-8766-429E-AAE4-2F69580D8424}" xr6:coauthVersionLast="47" xr6:coauthVersionMax="47" xr10:uidLastSave="{00000000-0000-0000-0000-000000000000}"/>
  <bookViews>
    <workbookView xWindow="28680" yWindow="-120" windowWidth="29040" windowHeight="15720" tabRatio="139" xr2:uid="{00000000-000D-0000-FFFF-FFFF00000000}"/>
  </bookViews>
  <sheets>
    <sheet name="Gor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G41" i="1" l="1"/>
  <c r="I41" i="1"/>
  <c r="H41" i="1"/>
  <c r="I46" i="1" s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41" i="1" l="1"/>
</calcChain>
</file>

<file path=xl/sharedStrings.xml><?xml version="1.0" encoding="utf-8"?>
<sst xmlns="http://schemas.openxmlformats.org/spreadsheetml/2006/main" count="118" uniqueCount="105">
  <si>
    <t xml:space="preserve">Târgu-Carbunesti </t>
  </si>
  <si>
    <t xml:space="preserve">Dezvoltarea competitivitatii companiei ELDARAD MED SRL in domeniul serviciilor medicale prin achizitia de echipamente moderne si angajare de personal </t>
  </si>
  <si>
    <t>ELDARAD MED SRL</t>
  </si>
  <si>
    <t>Comuna Plopşoru</t>
  </si>
  <si>
    <t>Construire hotel</t>
  </si>
  <si>
    <t>MARIGAB COM SRL</t>
  </si>
  <si>
    <t>Municipiul Târgu Jiu</t>
  </si>
  <si>
    <t>Cresterea competitivitatii firmei DEXTERNET SRL</t>
  </si>
  <si>
    <t>DEXTERNET SRL</t>
  </si>
  <si>
    <t>Desfiintare corpuri existente C1și C2 si construire hotel cu regim de inaltime S+P+2E+M, zona Spa, Post de transformare, imprejmuire teren, bransamente utilitati, terasa si montare panouri fotovoltaice</t>
  </si>
  <si>
    <t>CRESCENDO SRL</t>
  </si>
  <si>
    <t>Dezvoltarea activității societății CUW IMPEX SRL prin achizitia de active și crearea de locuri de muncă</t>
  </si>
  <si>
    <t>CUW IMPEX SRL</t>
  </si>
  <si>
    <t>Apel - Investitii productive IMM (PTJ/195/PTJ_P1/NA/JSO8.1/PTJ_A10)</t>
  </si>
  <si>
    <t>Contributie FTJ (RON)</t>
  </si>
  <si>
    <t>Valoare nerambursabila (RON)</t>
  </si>
  <si>
    <t>Valoare totala (RON)</t>
  </si>
  <si>
    <t>Localizare</t>
  </si>
  <si>
    <t xml:space="preserve">Titlu proiect </t>
  </si>
  <si>
    <t xml:space="preserve">Beneficiar </t>
  </si>
  <si>
    <t>Nr. crt.</t>
  </si>
  <si>
    <t>EKATERINCARUS S.R.L.</t>
  </si>
  <si>
    <t>TS PLAST SRL</t>
  </si>
  <si>
    <t>Construire 3 hale industriale</t>
  </si>
  <si>
    <t>Baia de Fier</t>
  </si>
  <si>
    <t>Municipiul
Târgu Jiu</t>
  </si>
  <si>
    <t>Construire parc recreativ pentru copii MAGIC LAND</t>
  </si>
  <si>
    <t>TOTAL EURO*</t>
  </si>
  <si>
    <t>Lista proiectelor contractate la nivelul judetului Gorj in cadrul PTJ 2021-2027</t>
  </si>
  <si>
    <t>METAL MONTAGGI 2013 S.R.L.</t>
  </si>
  <si>
    <t>Comuna Arcani</t>
  </si>
  <si>
    <t>TZR-BIA SRL</t>
  </si>
  <si>
    <t>Dezvoltarea durabilă a societății TZR-BIA SRL prin investiții în construire spații de depozitare și dotare</t>
  </si>
  <si>
    <t xml:space="preserve">Oras Novaci </t>
  </si>
  <si>
    <t>SC INMELCON PROD S.A.</t>
  </si>
  <si>
    <t>SC LIFE SCAN SRL</t>
  </si>
  <si>
    <t>CARSIS LOGISTIC COMPANY SRL</t>
  </si>
  <si>
    <t>Extinderea capacității de producție a SC INMELCON PROD S.A. prin dotarea cu echipamente performante în scopul creșterii competitivității întreprinderii</t>
  </si>
  <si>
    <t>Dezvoltarea activității LIFE SCAN S.R.L. prin achiziția de echipamente</t>
  </si>
  <si>
    <t>Municipiul Târgu-Jiu (loc. Barsesti)</t>
  </si>
  <si>
    <t>Oraş Târgu Cărbuneşti</t>
  </si>
  <si>
    <t xml:space="preserve">Municipiul Târgu-Jiu </t>
  </si>
  <si>
    <t>Achizitie utilaj - Incarcator multifunctional rotativ cu brat telescopic electric si crearea de noi locuri de munca - S.C. CARSIS LOGISTIC COMPANY S.R.L.</t>
  </si>
  <si>
    <t>*Curs Infor EURO (data lansarii apelului): 1 euro= 4,9754 RON</t>
  </si>
  <si>
    <t>Contributie BS (RON)</t>
  </si>
  <si>
    <t>SC LEURDA IMPEX SRL</t>
  </si>
  <si>
    <t>HISPANO CONSTRUCT SRL</t>
  </si>
  <si>
    <t>Dezvoltarea societății SC LEURDA IMPEX SRL prin achiziția de mijloace fixe</t>
  </si>
  <si>
    <t>Înființarea unei divizii de lucrări de construcții civile și industriale în localitatea Polovragi, sat Polovragi, județ Gorj</t>
  </si>
  <si>
    <t>Dezvoltarea socitetatii SOYMEX COM SRL</t>
  </si>
  <si>
    <t>SOYMEX COM SRL</t>
  </si>
  <si>
    <t>Municipiul Motru</t>
  </si>
  <si>
    <t>Comuna Polovragi</t>
  </si>
  <si>
    <t>Oras Bumbesti-Jiu</t>
  </si>
  <si>
    <t>PRIMDENT S.R.L</t>
  </si>
  <si>
    <t>Construire hală producție și showroom, împrejmuire</t>
  </si>
  <si>
    <t>Municipiul Targu Jiu</t>
  </si>
  <si>
    <t>COTA INDUSTRIAL CWM SRL</t>
  </si>
  <si>
    <t>Achizitionare utilaje pentru valorificare deseuri din constructii si demolari</t>
  </si>
  <si>
    <t>CRILELMAR SRL</t>
  </si>
  <si>
    <t>WILD GROUP SRL</t>
  </si>
  <si>
    <t>ALL METAL &amp; WOOD GROUP SRL</t>
  </si>
  <si>
    <t>DEZVOLTARE CAPACITATE PRODUCTIE MASE PLASTICE DIN MATERIALE RECICLATE</t>
  </si>
  <si>
    <t>CENTRU EXPOZIȚIONAL REGIONAL DE PROMOVARE A DIVERSITATII ACVATICE, TG JIU</t>
  </si>
  <si>
    <t>Alocare EUR</t>
  </si>
  <si>
    <t>Alocare RON</t>
  </si>
  <si>
    <t>Grad de contractare</t>
  </si>
  <si>
    <t>2M PULSAUTO SRL</t>
  </si>
  <si>
    <t>Fabrică de piese obținute prin prelucrare mecanică, împrejmuire și Centrală fotovoltaică</t>
  </si>
  <si>
    <t>Comuna Telesti, Sat. Telesti,</t>
  </si>
  <si>
    <t>DASCONSULT SRL</t>
  </si>
  <si>
    <t>Construire spatii de servicii si cazare</t>
  </si>
  <si>
    <t>Dezvoltare ALL METAL &amp; WOOD GROUP SRL</t>
  </si>
  <si>
    <t>TZR-MARY SRL</t>
  </si>
  <si>
    <t>Înființarea unei unități hoteliere de către SC TZR-MARY SRL prin modernizare, extindere, împrejmuire si dotare construcție existentă</t>
  </si>
  <si>
    <t>VGC TRANS SRL</t>
  </si>
  <si>
    <t>DACOREX COM SRL</t>
  </si>
  <si>
    <t>Dezvoltare durabila la nivelul DACOREX COM SRL</t>
  </si>
  <si>
    <t>Comuna Peştişani</t>
  </si>
  <si>
    <t>TOTAL RON</t>
  </si>
  <si>
    <t>Diversificarea activității S.C VGC TRANS S.R.L. prin achiziția de echipamente pentru realizarea de construcții rezidențiale si nerezidențiale</t>
  </si>
  <si>
    <t>Dezvoltarea societății METAL MONTAGGI 2013 SRL prin investiții în construirea și dotarea unei noi unități de prelucrare și asamblare construcții metalice</t>
  </si>
  <si>
    <t>SERES PROD COM SRL</t>
  </si>
  <si>
    <t>ARTIERI TESSILI SRL</t>
  </si>
  <si>
    <t>Investiții pentru creșterea durabilă a Seres Prod Com SRL</t>
  </si>
  <si>
    <t>Cresterea competitivitatii societatii ARTIERI TESSILI SRL prin construire pensiune turistica P+1 cu functiune de cazare si dotari de recreere (piscina cu circuit inchis, spa), asigurare utilitati si imprejmuire teren</t>
  </si>
  <si>
    <t>Bumbești-Jiu</t>
  </si>
  <si>
    <t>Bumbeşti-Jiu</t>
  </si>
  <si>
    <t>Polovragi</t>
  </si>
  <si>
    <t>EXPLOCARB SRL</t>
  </si>
  <si>
    <t>TREFO SRL</t>
  </si>
  <si>
    <t>MODERNIZARE SI DOTARE HALA DE PRODUCTIE C1 si C2</t>
  </si>
  <si>
    <t>Dezvoltare durabilă la nivelul EXPLOCARB SRL</t>
  </si>
  <si>
    <t>Rovinari</t>
  </si>
  <si>
    <t>URSA-FARM SRL</t>
  </si>
  <si>
    <t>ÎNFIINȚARE UNITATE TURISTICĂ</t>
  </si>
  <si>
    <t>BEEFCARM 2017 SRL</t>
  </si>
  <si>
    <t>Construire pensiune turistica , foisor, piscina, parcare, loc de joaca pentru
copii, imprejmuire, bazin vidanjabil, amenajare exterioara</t>
  </si>
  <si>
    <t>Comuna Schela</t>
  </si>
  <si>
    <t>COMAT GORJ S.R.L.</t>
  </si>
  <si>
    <t>Dezvoltare durabila la nivelul COMAT GORJ SRL</t>
  </si>
  <si>
    <t>VONREP SRL</t>
  </si>
  <si>
    <t>Construire hale depozitare si servicii, imprejmuire teren, sistematizare pe verticala (parcari, alei carosabile si pietonale, spatii verzi, platforme), cai de acces auto si pietonale, bransamente/racorduri la utilitati</t>
  </si>
  <si>
    <t>ILFIORE IMPEX SRL</t>
  </si>
  <si>
    <t>CONTINUARE LUCRARI CU MODIFICARI INTERIOARE SI EXTERIOARE PENTRU SCHIMBARE DE DESTINATIE DIN IMOBIL CU SPATII ALIMENTATIE PUBLICA, SPATII SERVICII IN IMOBIL UNITATE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</si>
</sst>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0" fillId="0" borderId="0" xfId="0" applyNumberFormat="1"/>
    <xf numFmtId="0" fontId="1" fillId="4" borderId="1" xfId="0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164" fontId="2" fillId="5" borderId="1" xfId="0" applyNumberFormat="1" applyFont="1" applyFill="1" applyBorder="1" applyAlignment="1">
      <alignment horizontal="right" wrapText="1"/>
    </xf>
    <xf numFmtId="164" fontId="2" fillId="5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0" fontId="1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J50"/>
  <sheetViews>
    <sheetView tabSelected="1" topLeftCell="A36" zoomScale="90" zoomScaleNormal="90" workbookViewId="0">
      <selection activeCell="E39" sqref="E39"/>
    </sheetView>
  </sheetViews>
  <sheetFormatPr defaultRowHeight="15" x14ac:dyDescent="0.25"/>
  <cols>
    <col min="1" max="1" width="2.42578125" customWidth="1"/>
    <col min="2" max="2" width="1.5703125" customWidth="1"/>
    <col min="3" max="3" width="6.28515625" customWidth="1"/>
    <col min="4" max="4" width="24.140625" customWidth="1"/>
    <col min="5" max="5" width="62.140625" customWidth="1"/>
    <col min="6" max="6" width="20.5703125" customWidth="1"/>
    <col min="7" max="7" width="21.5703125" bestFit="1" customWidth="1"/>
    <col min="8" max="8" width="19.28515625" customWidth="1"/>
    <col min="9" max="9" width="19.42578125" customWidth="1"/>
    <col min="10" max="10" width="17.7109375" customWidth="1"/>
  </cols>
  <sheetData>
    <row r="3" spans="3:10" ht="21" x14ac:dyDescent="0.35">
      <c r="C3" s="16" t="s">
        <v>28</v>
      </c>
      <c r="D3" s="16"/>
      <c r="E3" s="16"/>
      <c r="F3" s="16"/>
      <c r="G3" s="16"/>
      <c r="H3" s="16"/>
      <c r="I3" s="16"/>
    </row>
    <row r="4" spans="3:10" ht="57" customHeight="1" x14ac:dyDescent="0.25">
      <c r="C4" s="10" t="s">
        <v>20</v>
      </c>
      <c r="D4" s="10" t="s">
        <v>19</v>
      </c>
      <c r="E4" s="10" t="s">
        <v>18</v>
      </c>
      <c r="F4" s="10" t="s">
        <v>17</v>
      </c>
      <c r="G4" s="10" t="s">
        <v>16</v>
      </c>
      <c r="H4" s="10" t="s">
        <v>15</v>
      </c>
      <c r="I4" s="10" t="s">
        <v>14</v>
      </c>
      <c r="J4" s="10" t="s">
        <v>44</v>
      </c>
    </row>
    <row r="5" spans="3:10" ht="29.25" hidden="1" customHeight="1" x14ac:dyDescent="0.25">
      <c r="C5" s="17" t="s">
        <v>13</v>
      </c>
      <c r="D5" s="18"/>
      <c r="E5" s="18"/>
      <c r="F5" s="18"/>
      <c r="G5" s="18"/>
      <c r="H5" s="18"/>
      <c r="I5" s="18"/>
      <c r="J5" s="18"/>
    </row>
    <row r="6" spans="3:10" ht="74.25" customHeight="1" x14ac:dyDescent="0.3">
      <c r="C6" s="5">
        <v>1</v>
      </c>
      <c r="D6" s="6" t="s">
        <v>10</v>
      </c>
      <c r="E6" s="7" t="s">
        <v>9</v>
      </c>
      <c r="F6" s="7" t="s">
        <v>6</v>
      </c>
      <c r="G6" s="8">
        <v>84986594.659999996</v>
      </c>
      <c r="H6" s="9">
        <v>39802184.289999999</v>
      </c>
      <c r="I6" s="9">
        <v>33831856.649999999</v>
      </c>
      <c r="J6" s="9">
        <v>5970327.6399999997</v>
      </c>
    </row>
    <row r="7" spans="3:10" ht="39" customHeight="1" x14ac:dyDescent="0.3">
      <c r="C7" s="5">
        <v>2</v>
      </c>
      <c r="D7" s="6" t="s">
        <v>5</v>
      </c>
      <c r="E7" s="7" t="s">
        <v>4</v>
      </c>
      <c r="F7" s="7" t="s">
        <v>3</v>
      </c>
      <c r="G7" s="8">
        <v>39419171.609999999</v>
      </c>
      <c r="H7" s="9">
        <v>24692447</v>
      </c>
      <c r="I7" s="9">
        <v>20988579.949999999</v>
      </c>
      <c r="J7" s="9">
        <f>H7-I7</f>
        <v>3703867.0500000007</v>
      </c>
    </row>
    <row r="8" spans="3:10" ht="36" customHeight="1" x14ac:dyDescent="0.3">
      <c r="C8" s="5">
        <v>3</v>
      </c>
      <c r="D8" s="6" t="s">
        <v>8</v>
      </c>
      <c r="E8" s="7" t="s">
        <v>7</v>
      </c>
      <c r="F8" s="7" t="s">
        <v>6</v>
      </c>
      <c r="G8" s="8">
        <v>3141603.77</v>
      </c>
      <c r="H8" s="9">
        <v>2000855.49</v>
      </c>
      <c r="I8" s="9">
        <v>1700727.17</v>
      </c>
      <c r="J8" s="9">
        <f t="shared" ref="J8:J25" si="0">H8-I8</f>
        <v>300128.32000000007</v>
      </c>
    </row>
    <row r="9" spans="3:10" ht="52.5" customHeight="1" x14ac:dyDescent="0.3">
      <c r="C9" s="5">
        <v>4</v>
      </c>
      <c r="D9" s="6" t="s">
        <v>12</v>
      </c>
      <c r="E9" s="7" t="s">
        <v>11</v>
      </c>
      <c r="F9" s="7" t="s">
        <v>6</v>
      </c>
      <c r="G9" s="8">
        <v>14857305.460000001</v>
      </c>
      <c r="H9" s="9">
        <v>9166425.0700000003</v>
      </c>
      <c r="I9" s="9">
        <v>7791461.3099999996</v>
      </c>
      <c r="J9" s="9">
        <f t="shared" si="0"/>
        <v>1374963.7600000007</v>
      </c>
    </row>
    <row r="10" spans="3:10" ht="59.25" customHeight="1" x14ac:dyDescent="0.3">
      <c r="C10" s="5">
        <v>5</v>
      </c>
      <c r="D10" s="6" t="s">
        <v>2</v>
      </c>
      <c r="E10" s="7" t="s">
        <v>1</v>
      </c>
      <c r="F10" s="7" t="s">
        <v>0</v>
      </c>
      <c r="G10" s="8">
        <v>3693474.87</v>
      </c>
      <c r="H10" s="9">
        <v>2803887.08</v>
      </c>
      <c r="I10" s="9">
        <v>2383304.02</v>
      </c>
      <c r="J10" s="9">
        <f t="shared" si="0"/>
        <v>420583.06000000006</v>
      </c>
    </row>
    <row r="11" spans="3:10" ht="39" customHeight="1" x14ac:dyDescent="0.3">
      <c r="C11" s="5">
        <v>6</v>
      </c>
      <c r="D11" s="6" t="s">
        <v>21</v>
      </c>
      <c r="E11" s="7" t="s">
        <v>26</v>
      </c>
      <c r="F11" s="7" t="s">
        <v>24</v>
      </c>
      <c r="G11" s="8">
        <v>2706034.97</v>
      </c>
      <c r="H11" s="9">
        <v>1739916.3</v>
      </c>
      <c r="I11" s="9">
        <v>1478928.85</v>
      </c>
      <c r="J11" s="9">
        <f t="shared" si="0"/>
        <v>260987.44999999995</v>
      </c>
    </row>
    <row r="12" spans="3:10" ht="36.75" customHeight="1" x14ac:dyDescent="0.3">
      <c r="C12" s="5">
        <v>7</v>
      </c>
      <c r="D12" s="6" t="s">
        <v>22</v>
      </c>
      <c r="E12" s="7" t="s">
        <v>23</v>
      </c>
      <c r="F12" s="7" t="s">
        <v>25</v>
      </c>
      <c r="G12" s="8">
        <v>12746243.15</v>
      </c>
      <c r="H12" s="9">
        <v>8108333.3700000001</v>
      </c>
      <c r="I12" s="9">
        <v>6892083.3600000003</v>
      </c>
      <c r="J12" s="9">
        <f t="shared" si="0"/>
        <v>1216250.0099999998</v>
      </c>
    </row>
    <row r="13" spans="3:10" ht="56.25" customHeight="1" x14ac:dyDescent="0.3">
      <c r="C13" s="5">
        <v>8</v>
      </c>
      <c r="D13" s="6" t="s">
        <v>29</v>
      </c>
      <c r="E13" s="7" t="s">
        <v>81</v>
      </c>
      <c r="F13" s="7" t="s">
        <v>30</v>
      </c>
      <c r="G13" s="8">
        <v>21876026.579999998</v>
      </c>
      <c r="H13" s="9">
        <v>13921745.9</v>
      </c>
      <c r="I13" s="9">
        <v>11833484.02</v>
      </c>
      <c r="J13" s="9">
        <f t="shared" si="0"/>
        <v>2088261.8800000008</v>
      </c>
    </row>
    <row r="14" spans="3:10" ht="38.25" customHeight="1" x14ac:dyDescent="0.3">
      <c r="C14" s="5">
        <v>9</v>
      </c>
      <c r="D14" s="6" t="s">
        <v>31</v>
      </c>
      <c r="E14" s="7" t="s">
        <v>32</v>
      </c>
      <c r="F14" s="7" t="s">
        <v>33</v>
      </c>
      <c r="G14" s="8">
        <v>1802386.21</v>
      </c>
      <c r="H14" s="9">
        <v>1160588.8</v>
      </c>
      <c r="I14" s="9">
        <v>986500.48</v>
      </c>
      <c r="J14" s="9">
        <f t="shared" si="0"/>
        <v>174088.32000000007</v>
      </c>
    </row>
    <row r="15" spans="3:10" ht="58.5" customHeight="1" x14ac:dyDescent="0.3">
      <c r="C15" s="5">
        <v>10</v>
      </c>
      <c r="D15" s="6" t="s">
        <v>34</v>
      </c>
      <c r="E15" s="7" t="s">
        <v>37</v>
      </c>
      <c r="F15" s="7" t="s">
        <v>39</v>
      </c>
      <c r="G15" s="8">
        <v>5129466.42</v>
      </c>
      <c r="H15" s="9">
        <v>3269829.06</v>
      </c>
      <c r="I15" s="9">
        <v>2779354.7</v>
      </c>
      <c r="J15" s="9">
        <f t="shared" si="0"/>
        <v>490474.35999999987</v>
      </c>
    </row>
    <row r="16" spans="3:10" ht="41.25" customHeight="1" x14ac:dyDescent="0.3">
      <c r="C16" s="5">
        <v>11</v>
      </c>
      <c r="D16" s="6" t="s">
        <v>35</v>
      </c>
      <c r="E16" s="7" t="s">
        <v>38</v>
      </c>
      <c r="F16" s="7" t="s">
        <v>41</v>
      </c>
      <c r="G16" s="8">
        <v>16142099.470000001</v>
      </c>
      <c r="H16" s="9">
        <v>12183418.859999999</v>
      </c>
      <c r="I16" s="9">
        <v>10355906.029999999</v>
      </c>
      <c r="J16" s="9">
        <f t="shared" si="0"/>
        <v>1827512.83</v>
      </c>
    </row>
    <row r="17" spans="3:10" ht="64.5" customHeight="1" x14ac:dyDescent="0.3">
      <c r="C17" s="5">
        <v>12</v>
      </c>
      <c r="D17" s="6" t="s">
        <v>36</v>
      </c>
      <c r="E17" s="7" t="s">
        <v>42</v>
      </c>
      <c r="F17" s="7" t="s">
        <v>40</v>
      </c>
      <c r="G17" s="8">
        <v>3254913.89</v>
      </c>
      <c r="H17" s="9">
        <v>2466603.91</v>
      </c>
      <c r="I17" s="9">
        <v>2096613.32</v>
      </c>
      <c r="J17" s="9">
        <f t="shared" si="0"/>
        <v>369990.59000000008</v>
      </c>
    </row>
    <row r="18" spans="3:10" ht="42.75" customHeight="1" x14ac:dyDescent="0.3">
      <c r="C18" s="5">
        <v>13</v>
      </c>
      <c r="D18" s="6" t="s">
        <v>45</v>
      </c>
      <c r="E18" s="7" t="s">
        <v>47</v>
      </c>
      <c r="F18" s="7" t="s">
        <v>51</v>
      </c>
      <c r="G18" s="8">
        <v>3843472.21</v>
      </c>
      <c r="H18" s="9">
        <v>2448641.41</v>
      </c>
      <c r="I18" s="9">
        <v>2004967.84</v>
      </c>
      <c r="J18" s="9">
        <f t="shared" si="0"/>
        <v>443673.57000000007</v>
      </c>
    </row>
    <row r="19" spans="3:10" ht="60" customHeight="1" x14ac:dyDescent="0.3">
      <c r="C19" s="5">
        <v>14</v>
      </c>
      <c r="D19" s="6" t="s">
        <v>46</v>
      </c>
      <c r="E19" s="7" t="s">
        <v>48</v>
      </c>
      <c r="F19" s="7" t="s">
        <v>52</v>
      </c>
      <c r="G19" s="8">
        <v>3924568.83</v>
      </c>
      <c r="H19" s="9">
        <v>2504246.1</v>
      </c>
      <c r="I19" s="9">
        <v>2128609.1800000002</v>
      </c>
      <c r="J19" s="9">
        <f t="shared" si="0"/>
        <v>375636.91999999993</v>
      </c>
    </row>
    <row r="20" spans="3:10" ht="41.25" customHeight="1" x14ac:dyDescent="0.3">
      <c r="C20" s="5">
        <v>15</v>
      </c>
      <c r="D20" s="6" t="s">
        <v>50</v>
      </c>
      <c r="E20" s="7" t="s">
        <v>49</v>
      </c>
      <c r="F20" s="7" t="s">
        <v>53</v>
      </c>
      <c r="G20" s="8">
        <v>2337945.86</v>
      </c>
      <c r="H20" s="9">
        <v>1495032.72</v>
      </c>
      <c r="I20" s="9">
        <v>1270777.81</v>
      </c>
      <c r="J20" s="9">
        <f t="shared" si="0"/>
        <v>224254.90999999992</v>
      </c>
    </row>
    <row r="21" spans="3:10" ht="42.75" customHeight="1" x14ac:dyDescent="0.3">
      <c r="C21" s="5">
        <v>16</v>
      </c>
      <c r="D21" s="6" t="s">
        <v>54</v>
      </c>
      <c r="E21" s="7" t="s">
        <v>55</v>
      </c>
      <c r="F21" s="7" t="s">
        <v>56</v>
      </c>
      <c r="G21" s="8">
        <v>6315913.7400000002</v>
      </c>
      <c r="H21" s="9">
        <v>4074573.1</v>
      </c>
      <c r="I21" s="9">
        <v>3463387.14</v>
      </c>
      <c r="J21" s="9">
        <f t="shared" si="0"/>
        <v>611185.96</v>
      </c>
    </row>
    <row r="22" spans="3:10" ht="39.75" customHeight="1" x14ac:dyDescent="0.3">
      <c r="C22" s="5">
        <v>17</v>
      </c>
      <c r="D22" s="6" t="s">
        <v>57</v>
      </c>
      <c r="E22" s="7" t="s">
        <v>58</v>
      </c>
      <c r="F22" s="7" t="s">
        <v>52</v>
      </c>
      <c r="G22" s="8">
        <v>16507480.16</v>
      </c>
      <c r="H22" s="9">
        <v>10432854.050000001</v>
      </c>
      <c r="I22" s="9">
        <v>8867925.9399999995</v>
      </c>
      <c r="J22" s="9">
        <f t="shared" si="0"/>
        <v>1564928.1100000013</v>
      </c>
    </row>
    <row r="23" spans="3:10" ht="38.25" customHeight="1" x14ac:dyDescent="0.3">
      <c r="C23" s="5">
        <v>18</v>
      </c>
      <c r="D23" s="6" t="s">
        <v>59</v>
      </c>
      <c r="E23" s="7" t="s">
        <v>62</v>
      </c>
      <c r="F23" s="7" t="s">
        <v>6</v>
      </c>
      <c r="G23" s="8">
        <v>77426448.920000002</v>
      </c>
      <c r="H23" s="9">
        <v>39803200</v>
      </c>
      <c r="I23" s="9">
        <v>33832720</v>
      </c>
      <c r="J23" s="9">
        <f t="shared" si="0"/>
        <v>5970480</v>
      </c>
    </row>
    <row r="24" spans="3:10" ht="41.25" customHeight="1" x14ac:dyDescent="0.3">
      <c r="C24" s="5">
        <v>19</v>
      </c>
      <c r="D24" s="6" t="s">
        <v>60</v>
      </c>
      <c r="E24" s="7" t="s">
        <v>63</v>
      </c>
      <c r="F24" s="7" t="s">
        <v>6</v>
      </c>
      <c r="G24" s="8">
        <v>60600477.079999998</v>
      </c>
      <c r="H24" s="9">
        <v>38363727.509999998</v>
      </c>
      <c r="I24" s="9">
        <v>32609168.379999999</v>
      </c>
      <c r="J24" s="9">
        <f t="shared" si="0"/>
        <v>5754559.129999999</v>
      </c>
    </row>
    <row r="25" spans="3:10" ht="40.5" customHeight="1" x14ac:dyDescent="0.3">
      <c r="C25" s="5">
        <v>20</v>
      </c>
      <c r="D25" s="6" t="s">
        <v>61</v>
      </c>
      <c r="E25" s="7" t="s">
        <v>72</v>
      </c>
      <c r="F25" s="7" t="s">
        <v>6</v>
      </c>
      <c r="G25" s="8">
        <v>4057310.68</v>
      </c>
      <c r="H25" s="9">
        <v>2609191.4300000002</v>
      </c>
      <c r="I25" s="9">
        <v>2217812.7200000002</v>
      </c>
      <c r="J25" s="9">
        <f t="shared" si="0"/>
        <v>391378.70999999996</v>
      </c>
    </row>
    <row r="26" spans="3:10" ht="40.5" customHeight="1" x14ac:dyDescent="0.3">
      <c r="C26" s="5">
        <v>21</v>
      </c>
      <c r="D26" s="6" t="s">
        <v>67</v>
      </c>
      <c r="E26" s="7" t="s">
        <v>68</v>
      </c>
      <c r="F26" s="7" t="s">
        <v>69</v>
      </c>
      <c r="G26" s="8">
        <v>6321691.2000000002</v>
      </c>
      <c r="H26" s="9">
        <v>4045922.18</v>
      </c>
      <c r="I26" s="9">
        <v>3439033.85</v>
      </c>
      <c r="J26" s="9">
        <v>606888.32999999996</v>
      </c>
    </row>
    <row r="27" spans="3:10" ht="30.75" customHeight="1" x14ac:dyDescent="0.3">
      <c r="C27" s="5">
        <v>22</v>
      </c>
      <c r="D27" s="6" t="s">
        <v>70</v>
      </c>
      <c r="E27" s="7" t="s">
        <v>71</v>
      </c>
      <c r="F27" s="7" t="s">
        <v>30</v>
      </c>
      <c r="G27" s="8">
        <v>6399553.71</v>
      </c>
      <c r="H27" s="9">
        <v>4080843.26</v>
      </c>
      <c r="I27" s="9">
        <v>3468716.77</v>
      </c>
      <c r="J27" s="9">
        <v>612126.49</v>
      </c>
    </row>
    <row r="28" spans="3:10" ht="55.5" customHeight="1" x14ac:dyDescent="0.3">
      <c r="C28" s="5">
        <v>23</v>
      </c>
      <c r="D28" s="6" t="s">
        <v>73</v>
      </c>
      <c r="E28" s="7" t="s">
        <v>74</v>
      </c>
      <c r="F28" s="7" t="s">
        <v>6</v>
      </c>
      <c r="G28" s="8">
        <v>14902952.630000001</v>
      </c>
      <c r="H28" s="9">
        <v>9558995.0500000007</v>
      </c>
      <c r="I28" s="9">
        <v>8125145.79</v>
      </c>
      <c r="J28" s="9">
        <v>1433849.26</v>
      </c>
    </row>
    <row r="29" spans="3:10" ht="57" customHeight="1" x14ac:dyDescent="0.3">
      <c r="C29" s="5">
        <v>24</v>
      </c>
      <c r="D29" s="6" t="s">
        <v>75</v>
      </c>
      <c r="E29" s="7" t="s">
        <v>80</v>
      </c>
      <c r="F29" s="7" t="s">
        <v>78</v>
      </c>
      <c r="G29" s="8">
        <v>5373593.1600000001</v>
      </c>
      <c r="H29" s="9">
        <v>3407350.73</v>
      </c>
      <c r="I29" s="9">
        <v>2896248.12</v>
      </c>
      <c r="J29" s="9">
        <v>511102.61</v>
      </c>
    </row>
    <row r="30" spans="3:10" ht="27" customHeight="1" x14ac:dyDescent="0.3">
      <c r="C30" s="5">
        <v>25</v>
      </c>
      <c r="D30" s="6" t="s">
        <v>76</v>
      </c>
      <c r="E30" s="7" t="s">
        <v>77</v>
      </c>
      <c r="F30" s="7" t="s">
        <v>87</v>
      </c>
      <c r="G30" s="8">
        <v>25622549.34</v>
      </c>
      <c r="H30" s="9">
        <v>16311667.65</v>
      </c>
      <c r="I30" s="9">
        <v>13864917.5</v>
      </c>
      <c r="J30" s="9">
        <v>2446750.15</v>
      </c>
    </row>
    <row r="31" spans="3:10" ht="37.5" customHeight="1" x14ac:dyDescent="0.3">
      <c r="C31" s="5">
        <v>26</v>
      </c>
      <c r="D31" s="6" t="s">
        <v>82</v>
      </c>
      <c r="E31" s="7" t="s">
        <v>84</v>
      </c>
      <c r="F31" s="7" t="s">
        <v>86</v>
      </c>
      <c r="G31" s="8">
        <v>9077607.2899999991</v>
      </c>
      <c r="H31" s="9">
        <v>5770778.7199999997</v>
      </c>
      <c r="I31" s="9">
        <v>4905161.91</v>
      </c>
      <c r="J31" s="9">
        <v>865616.81</v>
      </c>
    </row>
    <row r="32" spans="3:10" ht="77.25" customHeight="1" x14ac:dyDescent="0.3">
      <c r="C32" s="5">
        <v>27</v>
      </c>
      <c r="D32" s="6" t="s">
        <v>83</v>
      </c>
      <c r="E32" s="7" t="s">
        <v>85</v>
      </c>
      <c r="F32" s="7" t="s">
        <v>88</v>
      </c>
      <c r="G32" s="8">
        <v>5418309.21</v>
      </c>
      <c r="H32" s="9">
        <v>3477443.57</v>
      </c>
      <c r="I32" s="9">
        <v>2955827.03</v>
      </c>
      <c r="J32" s="9">
        <v>521616.54</v>
      </c>
    </row>
    <row r="33" spans="3:10" ht="18.75" x14ac:dyDescent="0.3">
      <c r="C33" s="5">
        <v>28</v>
      </c>
      <c r="D33" s="6" t="s">
        <v>89</v>
      </c>
      <c r="E33" s="7" t="s">
        <v>92</v>
      </c>
      <c r="F33" s="7" t="s">
        <v>30</v>
      </c>
      <c r="G33" s="8">
        <v>30876964.350000001</v>
      </c>
      <c r="H33" s="9">
        <v>19622653.199999999</v>
      </c>
      <c r="I33" s="9">
        <v>16679255.220000001</v>
      </c>
      <c r="J33" s="9">
        <v>2943397.98</v>
      </c>
    </row>
    <row r="34" spans="3:10" ht="21.75" customHeight="1" x14ac:dyDescent="0.3">
      <c r="C34" s="5">
        <v>29</v>
      </c>
      <c r="D34" s="6" t="s">
        <v>90</v>
      </c>
      <c r="E34" s="7" t="s">
        <v>91</v>
      </c>
      <c r="F34" s="7" t="s">
        <v>93</v>
      </c>
      <c r="G34" s="8">
        <v>23390260.43</v>
      </c>
      <c r="H34" s="9">
        <v>14910749.16</v>
      </c>
      <c r="I34" s="9">
        <v>12674136.789999999</v>
      </c>
      <c r="J34" s="9">
        <v>2236612.37</v>
      </c>
    </row>
    <row r="35" spans="3:10" ht="21.75" customHeight="1" x14ac:dyDescent="0.3">
      <c r="C35" s="5">
        <v>30</v>
      </c>
      <c r="D35" s="6" t="s">
        <v>94</v>
      </c>
      <c r="E35" s="7" t="s">
        <v>95</v>
      </c>
      <c r="F35" s="7" t="s">
        <v>88</v>
      </c>
      <c r="G35" s="8">
        <v>9083670.6300000008</v>
      </c>
      <c r="H35" s="9">
        <v>5798588.4000000004</v>
      </c>
      <c r="I35" s="9">
        <v>4928800.1399999997</v>
      </c>
      <c r="J35" s="9">
        <v>869788.26</v>
      </c>
    </row>
    <row r="36" spans="3:10" ht="75" x14ac:dyDescent="0.3">
      <c r="C36" s="5">
        <v>31</v>
      </c>
      <c r="D36" s="6" t="s">
        <v>96</v>
      </c>
      <c r="E36" s="7" t="s">
        <v>97</v>
      </c>
      <c r="F36" s="7" t="s">
        <v>98</v>
      </c>
      <c r="G36" s="8">
        <v>11918456.83</v>
      </c>
      <c r="H36" s="9">
        <v>7576555.46</v>
      </c>
      <c r="I36" s="9">
        <v>6440072.1399999997</v>
      </c>
      <c r="J36" s="9">
        <v>1136483.32</v>
      </c>
    </row>
    <row r="37" spans="3:10" ht="37.5" x14ac:dyDescent="0.3">
      <c r="C37" s="5">
        <v>32</v>
      </c>
      <c r="D37" s="6" t="s">
        <v>99</v>
      </c>
      <c r="E37" s="7" t="s">
        <v>100</v>
      </c>
      <c r="F37" s="7" t="s">
        <v>25</v>
      </c>
      <c r="G37" s="8">
        <v>8436754.2899999991</v>
      </c>
      <c r="H37" s="9">
        <v>5391184.3200000003</v>
      </c>
      <c r="I37" s="9">
        <v>4582506.67</v>
      </c>
      <c r="J37" s="9">
        <v>808677.65</v>
      </c>
    </row>
    <row r="38" spans="3:10" ht="80.25" customHeight="1" x14ac:dyDescent="0.3">
      <c r="C38" s="5">
        <v>33</v>
      </c>
      <c r="D38" s="6" t="s">
        <v>101</v>
      </c>
      <c r="E38" s="7" t="s">
        <v>102</v>
      </c>
      <c r="F38" s="7" t="s">
        <v>25</v>
      </c>
      <c r="G38" s="8">
        <v>6556041.8899999997</v>
      </c>
      <c r="H38" s="9">
        <v>4184596.95</v>
      </c>
      <c r="I38" s="9">
        <v>3556907.41</v>
      </c>
      <c r="J38" s="9">
        <v>627689.54</v>
      </c>
    </row>
    <row r="39" spans="3:10" ht="80.25" customHeight="1" x14ac:dyDescent="0.3">
      <c r="C39" s="5">
        <v>34</v>
      </c>
      <c r="D39" s="6" t="s">
        <v>103</v>
      </c>
      <c r="E39" s="7" t="s">
        <v>104</v>
      </c>
      <c r="F39" s="7" t="s">
        <v>25</v>
      </c>
      <c r="G39" s="8">
        <v>11240418.35</v>
      </c>
      <c r="H39" s="9">
        <v>6624498.75</v>
      </c>
      <c r="I39" s="9">
        <v>5630823.9400000004</v>
      </c>
      <c r="J39" s="9">
        <v>993674.81</v>
      </c>
    </row>
    <row r="40" spans="3:10" ht="18.75" x14ac:dyDescent="0.3">
      <c r="C40" s="1"/>
      <c r="D40" s="1"/>
      <c r="E40" s="1"/>
      <c r="F40" s="3" t="s">
        <v>79</v>
      </c>
      <c r="G40" s="4">
        <f>SUM(G6:G39)</f>
        <v>559387761.85000002</v>
      </c>
      <c r="H40" s="4">
        <f>SUM(H6:H39)</f>
        <v>333809528.84999996</v>
      </c>
      <c r="I40" s="4">
        <f>SUM(I6:I39)</f>
        <v>283661722.15000004</v>
      </c>
      <c r="J40" s="4">
        <f>SUM(J6:J39)</f>
        <v>50147806.700000003</v>
      </c>
    </row>
    <row r="41" spans="3:10" ht="18.75" x14ac:dyDescent="0.3">
      <c r="C41" s="1"/>
      <c r="D41" s="1"/>
      <c r="E41" s="1"/>
      <c r="F41" s="3" t="s">
        <v>27</v>
      </c>
      <c r="G41" s="4">
        <f>G40/4.9754</f>
        <v>112430711.47043455</v>
      </c>
      <c r="H41" s="4">
        <f>H40/4.9754</f>
        <v>67091998.402138516</v>
      </c>
      <c r="I41" s="4">
        <f>I40/4.9754</f>
        <v>57012847.640390731</v>
      </c>
      <c r="J41" s="4">
        <f>J40/4.9754</f>
        <v>10079150.7617478</v>
      </c>
    </row>
    <row r="43" spans="3:10" x14ac:dyDescent="0.25">
      <c r="C43" t="s">
        <v>43</v>
      </c>
      <c r="G43" s="2"/>
      <c r="H43" s="2"/>
    </row>
    <row r="44" spans="3:10" ht="18.75" x14ac:dyDescent="0.3">
      <c r="H44" s="11" t="s">
        <v>64</v>
      </c>
      <c r="I44" s="12">
        <v>184898599</v>
      </c>
    </row>
    <row r="45" spans="3:10" ht="18.75" x14ac:dyDescent="0.3">
      <c r="H45" s="3" t="s">
        <v>65</v>
      </c>
      <c r="I45" s="13">
        <v>919944489.46459997</v>
      </c>
    </row>
    <row r="46" spans="3:10" ht="36" customHeight="1" x14ac:dyDescent="0.3">
      <c r="H46" s="14" t="s">
        <v>66</v>
      </c>
      <c r="I46" s="15">
        <f>H41/I44</f>
        <v>0.36285833838112813</v>
      </c>
    </row>
    <row r="48" spans="3:10" x14ac:dyDescent="0.25">
      <c r="G48" s="2"/>
      <c r="H48" s="2"/>
    </row>
    <row r="49" spans="7:8" x14ac:dyDescent="0.25">
      <c r="G49" s="2"/>
      <c r="H49" s="2"/>
    </row>
    <row r="50" spans="7:8" x14ac:dyDescent="0.25">
      <c r="H50" s="2"/>
    </row>
  </sheetData>
  <mergeCells count="2">
    <mergeCell ref="C3:I3"/>
    <mergeCell ref="C5:J5"/>
  </mergeCells>
  <pageMargins left="0.118110236220472" right="3.9370078740157501E-2" top="7.8740157480315001E-2" bottom="0.15748031496063" header="0" footer="0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Gorj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2024-12-03T12:41:39Z</dcterms:modified>
</cp:coreProperties>
</file>